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62" i="1" l="1"/>
  <c r="I61" i="1"/>
  <c r="I60" i="1"/>
  <c r="I59" i="1"/>
  <c r="I58" i="1"/>
  <c r="I57" i="1"/>
  <c r="I56" i="1"/>
  <c r="H58" i="1"/>
  <c r="H62" i="1"/>
  <c r="H61" i="1"/>
  <c r="H60" i="1"/>
  <c r="H59" i="1"/>
  <c r="H57" i="1"/>
  <c r="H56" i="1"/>
  <c r="G62" i="1"/>
  <c r="G61" i="1"/>
  <c r="G60" i="1"/>
  <c r="G59" i="1"/>
  <c r="G58" i="1"/>
  <c r="G57" i="1"/>
  <c r="G56" i="1"/>
  <c r="F62" i="1"/>
  <c r="F61" i="1"/>
  <c r="F60" i="1"/>
  <c r="F59" i="1"/>
  <c r="F58" i="1"/>
  <c r="F57" i="1"/>
  <c r="F56" i="1"/>
  <c r="E56" i="1"/>
  <c r="E62" i="1"/>
  <c r="E61" i="1"/>
  <c r="E60" i="1"/>
  <c r="E59" i="1"/>
  <c r="E58" i="1"/>
  <c r="E57" i="1"/>
  <c r="D59" i="1"/>
  <c r="D58" i="1"/>
  <c r="D62" i="1"/>
  <c r="D61" i="1"/>
  <c r="D60" i="1"/>
  <c r="D57" i="1"/>
  <c r="D56" i="1"/>
  <c r="E48" i="1"/>
  <c r="D48" i="1"/>
  <c r="G37" i="1"/>
  <c r="F37" i="1"/>
  <c r="E37" i="1"/>
  <c r="D37" i="1"/>
  <c r="I31" i="1"/>
  <c r="H31" i="1"/>
  <c r="G31" i="1"/>
  <c r="F31" i="1"/>
  <c r="E31" i="1"/>
  <c r="D31" i="1"/>
  <c r="I21" i="1"/>
  <c r="H21" i="1"/>
  <c r="E21" i="1"/>
  <c r="D21" i="1"/>
  <c r="I13" i="1"/>
  <c r="H13" i="1"/>
  <c r="G13" i="1"/>
  <c r="F13" i="1"/>
  <c r="E13" i="1"/>
  <c r="D13" i="1"/>
  <c r="I24" i="1"/>
  <c r="H24" i="1"/>
  <c r="G24" i="1"/>
  <c r="F24" i="1"/>
</calcChain>
</file>

<file path=xl/sharedStrings.xml><?xml version="1.0" encoding="utf-8"?>
<sst xmlns="http://schemas.openxmlformats.org/spreadsheetml/2006/main" count="104" uniqueCount="44">
  <si>
    <t>Сводные результаты проведенной оценки эффективности реализации муниципальных программ за 2017 год (рейтинг)</t>
  </si>
  <si>
    <t>№ п/п</t>
  </si>
  <si>
    <t>Наименование программы, подпрограммы (реквизиты, ответственный орган)</t>
  </si>
  <si>
    <t>Источник финансирования</t>
  </si>
  <si>
    <t>Потребность в финансировании в соответствии с программой, тыс. руб.</t>
  </si>
  <si>
    <t>Уточненный план на 31.12 отчетного года с начала действия программы, тыс. руб.</t>
  </si>
  <si>
    <t>Исполнено тыс. руб.</t>
  </si>
  <si>
    <t>Исполнено, %</t>
  </si>
  <si>
    <t>Рейтинг эффективности в отчетном периоде</t>
  </si>
  <si>
    <t>всего</t>
  </si>
  <si>
    <t>всего (без учёта кредиторской задолженности)</t>
  </si>
  <si>
    <t>Программы с высокоэффективным рейтингом реализации</t>
  </si>
  <si>
    <t>Формирование современной комфортной среды муниципального района Хворостянский на 2017 г.</t>
  </si>
  <si>
    <t>местный бюджет</t>
  </si>
  <si>
    <t>областной бюджет</t>
  </si>
  <si>
    <t>федеральный бюджет</t>
  </si>
  <si>
    <t>Развитие и сохранение культурного потенциала муниципального района Хворостянский Самарской области на 2016-2018 гг.</t>
  </si>
  <si>
    <t>Развитие физической культуры и спорта в муниципальном районе Хворостянский Самарской области на 2016-2018 гг.</t>
  </si>
  <si>
    <t>Организация работы с детьми и молодежью в Хворостянском районе на 2016-2018 гг.</t>
  </si>
  <si>
    <t>-</t>
  </si>
  <si>
    <t>Управление муниципальными финансами и муниципальным долгом муниципального района Хворостянский Самарской области на 2015-2017 гг.</t>
  </si>
  <si>
    <t>Подпрограмма «Совершенствование управления муниципальным долгом»</t>
  </si>
  <si>
    <t>Подпрограмма «Организация планирования и исполнения местного бюджета»</t>
  </si>
  <si>
    <t>Подпрограмма «Межбюджетные отношения в Хворостянском районе»</t>
  </si>
  <si>
    <t>Обеспечение доступности дополнительного образования детей в муниципальном бюджетном учреждении дополнительного образования в сфере культуры муниципального района Хворостянский Самарской области на 2016-2018 гг.</t>
  </si>
  <si>
    <t>Программы эффективным рейтингом реализации</t>
  </si>
  <si>
    <t>Охрана окружающей среды на территории муниципального района Хворостянский на 2016-2018 гг.</t>
  </si>
  <si>
    <t>бюджет сельских поселений</t>
  </si>
  <si>
    <t>средства предприятий</t>
  </si>
  <si>
    <t>другие источники</t>
  </si>
  <si>
    <t>Развитие малого и среднего предпринимательства в муниципальном районе Хворостянский на 2015-2017 гг.</t>
  </si>
  <si>
    <t>Противодействие коррупции в муниципальном районе Хворостянский Самарской области на 2016-2018 гг.</t>
  </si>
  <si>
    <t>Программы с низкоэффективным рейтингом реализации</t>
  </si>
  <si>
    <t>Развитие муниципальной службы в муниципальном районе Хворостянский на 2016-2018 гг.</t>
  </si>
  <si>
    <t>Программы с неэффективным рейтингом реализации</t>
  </si>
  <si>
    <t>Улучшение демографической ситуации Хворостянского района на 2016-2018 гг.</t>
  </si>
  <si>
    <t>Муниципальная программа мер по противодействию незаконному обороту наркотических средств, профилактике наркомании, лечению и реабилитации наркозависимой части населения муниципального района Хворостянский Самарской области на 2016-2017 гг.</t>
  </si>
  <si>
    <t>Организация предоставления общедоступного и бесплатного образования на территории муниципального района Хворостянский Самарской области на 2016-2018 гг.</t>
  </si>
  <si>
    <t>Профилактика правонарушений в муниципальном районе Хворостянский 2016-2018 гг.</t>
  </si>
  <si>
    <t>ИТОГО по программам</t>
  </si>
  <si>
    <t xml:space="preserve">Приложение № 3
к Порядку проведения и критерии оценки эффективности
 реализации муниципальных программ 
муниципального района Хворостянский Самарской области   
</t>
  </si>
  <si>
    <t>в т.ч. отчетный период</t>
  </si>
  <si>
    <t>Муниципальный инспектор по внутреннему финансовому контролю</t>
  </si>
  <si>
    <t>Н.Е. Нарченкова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</si>
</sst>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1" xfId="0" applyFont="1" applyBorder="1"/>
    <xf numFmtId="0" fontId="4" fillId="0" borderId="1" xfId="0" applyFont="1" applyBorder="1"/>
    <xf numFmtId="0" fontId="4" fillId="0" borderId="1" xfId="0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tabSelected="1" workbookViewId="0">
      <selection activeCell="K68" sqref="K68"/>
    </sheetView>
  </sheetViews>
  <sheetFormatPr defaultRowHeight="15" x14ac:dyDescent="0.25"/>
  <cols>
    <col min="1" max="1" width="3.5703125" customWidth="1"/>
    <col min="2" max="2" width="27.28515625" customWidth="1"/>
    <col min="3" max="4" width="10.28515625" customWidth="1"/>
    <col min="5" max="5" width="10.7109375" customWidth="1"/>
    <col min="6" max="6" width="12.85546875" customWidth="1"/>
    <col min="7" max="7" width="9.85546875" customWidth="1"/>
    <col min="10" max="10" width="5.7109375" customWidth="1"/>
    <col min="11" max="11" width="10.5703125" customWidth="1"/>
    <col min="12" max="12" width="14" customWidth="1"/>
  </cols>
  <sheetData>
    <row r="1" spans="1:13" ht="15" customHeight="1" x14ac:dyDescent="0.25">
      <c r="G1" s="3" t="s">
        <v>40</v>
      </c>
      <c r="H1" s="3"/>
      <c r="I1" s="3"/>
      <c r="J1" s="3"/>
      <c r="K1" s="3"/>
      <c r="L1" s="3"/>
      <c r="M1" s="26"/>
    </row>
    <row r="2" spans="1:13" x14ac:dyDescent="0.25">
      <c r="G2" s="3"/>
      <c r="H2" s="3"/>
      <c r="I2" s="3"/>
      <c r="J2" s="3"/>
      <c r="K2" s="3"/>
      <c r="L2" s="3"/>
      <c r="M2" s="26"/>
    </row>
    <row r="3" spans="1:13" x14ac:dyDescent="0.25">
      <c r="G3" s="3"/>
      <c r="H3" s="3"/>
      <c r="I3" s="3"/>
      <c r="J3" s="3"/>
      <c r="K3" s="3"/>
      <c r="L3" s="3"/>
      <c r="M3" s="26"/>
    </row>
    <row r="4" spans="1:13" x14ac:dyDescent="0.25">
      <c r="G4" s="3"/>
      <c r="H4" s="3"/>
      <c r="I4" s="3"/>
      <c r="J4" s="3"/>
      <c r="K4" s="3"/>
      <c r="L4" s="3"/>
      <c r="M4" s="26"/>
    </row>
    <row r="5" spans="1:13" ht="20.25" customHeight="1" x14ac:dyDescent="0.25">
      <c r="G5" s="25"/>
      <c r="H5" s="25"/>
      <c r="I5" s="25"/>
      <c r="J5" s="25"/>
      <c r="K5" s="25"/>
      <c r="L5" s="25"/>
      <c r="M5" s="1"/>
    </row>
    <row r="6" spans="1:13" ht="15.75" x14ac:dyDescent="0.25">
      <c r="A6" s="27" t="s">
        <v>0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</row>
    <row r="7" spans="1:13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3" ht="57" customHeight="1" x14ac:dyDescent="0.25">
      <c r="A8" s="4" t="s">
        <v>1</v>
      </c>
      <c r="B8" s="5" t="s">
        <v>2</v>
      </c>
      <c r="C8" s="5" t="s">
        <v>3</v>
      </c>
      <c r="D8" s="6" t="s">
        <v>4</v>
      </c>
      <c r="E8" s="7"/>
      <c r="F8" s="6" t="s">
        <v>5</v>
      </c>
      <c r="G8" s="7"/>
      <c r="H8" s="8" t="s">
        <v>6</v>
      </c>
      <c r="I8" s="9"/>
      <c r="J8" s="8" t="s">
        <v>7</v>
      </c>
      <c r="K8" s="9"/>
      <c r="L8" s="5" t="s">
        <v>8</v>
      </c>
    </row>
    <row r="9" spans="1:13" ht="24" customHeight="1" x14ac:dyDescent="0.25">
      <c r="A9" s="10"/>
      <c r="B9" s="10"/>
      <c r="C9" s="10"/>
      <c r="D9" s="10" t="s">
        <v>9</v>
      </c>
      <c r="E9" s="11" t="s">
        <v>41</v>
      </c>
      <c r="F9" s="11" t="s">
        <v>10</v>
      </c>
      <c r="G9" s="11" t="s">
        <v>41</v>
      </c>
      <c r="H9" s="12" t="s">
        <v>9</v>
      </c>
      <c r="I9" s="13" t="s">
        <v>41</v>
      </c>
      <c r="J9" s="12" t="s">
        <v>9</v>
      </c>
      <c r="K9" s="11" t="s">
        <v>41</v>
      </c>
      <c r="L9" s="10"/>
    </row>
    <row r="10" spans="1:13" ht="25.5" customHeight="1" x14ac:dyDescent="0.25">
      <c r="A10" s="14"/>
      <c r="B10" s="14"/>
      <c r="C10" s="14"/>
      <c r="D10" s="14"/>
      <c r="E10" s="15"/>
      <c r="F10" s="15"/>
      <c r="G10" s="15"/>
      <c r="H10" s="16"/>
      <c r="I10" s="17"/>
      <c r="J10" s="16"/>
      <c r="K10" s="15"/>
      <c r="L10" s="14"/>
    </row>
    <row r="11" spans="1:13" x14ac:dyDescent="0.25">
      <c r="A11" s="18">
        <v>1</v>
      </c>
      <c r="B11" s="18">
        <v>2</v>
      </c>
      <c r="C11" s="18">
        <v>3</v>
      </c>
      <c r="D11" s="18">
        <v>4</v>
      </c>
      <c r="E11" s="18">
        <v>5</v>
      </c>
      <c r="F11" s="18">
        <v>6</v>
      </c>
      <c r="G11" s="18">
        <v>7</v>
      </c>
      <c r="H11" s="18">
        <v>8</v>
      </c>
      <c r="I11" s="18">
        <v>9</v>
      </c>
      <c r="J11" s="18">
        <v>10</v>
      </c>
      <c r="K11" s="18">
        <v>11</v>
      </c>
      <c r="L11" s="18">
        <v>12</v>
      </c>
    </row>
    <row r="12" spans="1:13" x14ac:dyDescent="0.25">
      <c r="A12" s="19" t="s">
        <v>11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1"/>
    </row>
    <row r="13" spans="1:13" ht="51.75" customHeight="1" x14ac:dyDescent="0.25">
      <c r="A13" s="22">
        <v>1</v>
      </c>
      <c r="B13" s="5" t="s">
        <v>12</v>
      </c>
      <c r="C13" s="18" t="s">
        <v>9</v>
      </c>
      <c r="D13" s="18">
        <f t="shared" ref="D13:I13" si="0">D14+D15+D16</f>
        <v>25513.731</v>
      </c>
      <c r="E13" s="18">
        <f t="shared" si="0"/>
        <v>25513.731</v>
      </c>
      <c r="F13" s="18">
        <f t="shared" si="0"/>
        <v>25513.731</v>
      </c>
      <c r="G13" s="18">
        <f t="shared" si="0"/>
        <v>25771.451000000001</v>
      </c>
      <c r="H13" s="18">
        <f t="shared" si="0"/>
        <v>25771.451000000001</v>
      </c>
      <c r="I13" s="18">
        <f t="shared" si="0"/>
        <v>25771.451000000001</v>
      </c>
      <c r="J13" s="18"/>
      <c r="K13" s="18">
        <v>101</v>
      </c>
      <c r="L13" s="18">
        <v>5</v>
      </c>
    </row>
    <row r="14" spans="1:13" ht="25.5" x14ac:dyDescent="0.25">
      <c r="A14" s="22"/>
      <c r="B14" s="22"/>
      <c r="C14" s="5" t="s">
        <v>13</v>
      </c>
      <c r="D14" s="18">
        <v>2319.4299999999998</v>
      </c>
      <c r="E14" s="18">
        <v>2319.4299999999998</v>
      </c>
      <c r="F14" s="18">
        <v>2319.4299999999998</v>
      </c>
      <c r="G14" s="18">
        <v>2577.15</v>
      </c>
      <c r="H14" s="18">
        <v>2577.15</v>
      </c>
      <c r="I14" s="18">
        <v>2577.15</v>
      </c>
      <c r="J14" s="18"/>
      <c r="K14" s="18"/>
      <c r="L14" s="18"/>
    </row>
    <row r="15" spans="1:13" ht="25.5" x14ac:dyDescent="0.25">
      <c r="A15" s="22"/>
      <c r="B15" s="22"/>
      <c r="C15" s="5" t="s">
        <v>14</v>
      </c>
      <c r="D15" s="18">
        <v>13220.752</v>
      </c>
      <c r="E15" s="18">
        <v>13220.752</v>
      </c>
      <c r="F15" s="18">
        <v>13220.752</v>
      </c>
      <c r="G15" s="18">
        <v>13220.752</v>
      </c>
      <c r="H15" s="18">
        <v>13220.752</v>
      </c>
      <c r="I15" s="18">
        <v>13220.752</v>
      </c>
      <c r="J15" s="18"/>
      <c r="K15" s="18"/>
      <c r="L15" s="18"/>
    </row>
    <row r="16" spans="1:13" ht="25.5" x14ac:dyDescent="0.25">
      <c r="A16" s="22"/>
      <c r="B16" s="22"/>
      <c r="C16" s="5" t="s">
        <v>15</v>
      </c>
      <c r="D16" s="18">
        <v>9973.5490000000009</v>
      </c>
      <c r="E16" s="18">
        <v>9973.5490000000009</v>
      </c>
      <c r="F16" s="18">
        <v>9973.5490000000009</v>
      </c>
      <c r="G16" s="18">
        <v>9973.5490000000009</v>
      </c>
      <c r="H16" s="18">
        <v>9973.5490000000009</v>
      </c>
      <c r="I16" s="18">
        <v>9973.5490000000009</v>
      </c>
      <c r="J16" s="18"/>
      <c r="K16" s="18"/>
      <c r="L16" s="18"/>
    </row>
    <row r="17" spans="1:12" ht="66.75" customHeight="1" x14ac:dyDescent="0.25">
      <c r="A17" s="22">
        <v>2</v>
      </c>
      <c r="B17" s="5" t="s">
        <v>16</v>
      </c>
      <c r="C17" s="18" t="s">
        <v>9</v>
      </c>
      <c r="D17" s="18">
        <v>77755</v>
      </c>
      <c r="E17" s="18">
        <v>23386</v>
      </c>
      <c r="F17" s="18">
        <v>49447</v>
      </c>
      <c r="G17" s="18">
        <v>25247</v>
      </c>
      <c r="H17" s="18">
        <v>51997.961000000003</v>
      </c>
      <c r="I17" s="18">
        <v>24683.686000000002</v>
      </c>
      <c r="J17" s="22"/>
      <c r="K17" s="18">
        <v>105.5</v>
      </c>
      <c r="L17" s="18">
        <v>2</v>
      </c>
    </row>
    <row r="18" spans="1:12" ht="25.5" x14ac:dyDescent="0.25">
      <c r="A18" s="22"/>
      <c r="B18" s="22"/>
      <c r="C18" s="5" t="s">
        <v>13</v>
      </c>
      <c r="D18" s="18">
        <v>77755</v>
      </c>
      <c r="E18" s="18">
        <v>23386</v>
      </c>
      <c r="F18" s="18">
        <v>49447</v>
      </c>
      <c r="G18" s="18">
        <v>25247</v>
      </c>
      <c r="H18" s="18">
        <v>51997.961000000003</v>
      </c>
      <c r="I18" s="18">
        <v>24683.686000000002</v>
      </c>
      <c r="J18" s="22"/>
      <c r="K18" s="18"/>
      <c r="L18" s="18"/>
    </row>
    <row r="19" spans="1:12" ht="51" x14ac:dyDescent="0.25">
      <c r="A19" s="22">
        <v>3</v>
      </c>
      <c r="B19" s="5" t="s">
        <v>17</v>
      </c>
      <c r="C19" s="18" t="s">
        <v>9</v>
      </c>
      <c r="D19" s="18">
        <v>4200</v>
      </c>
      <c r="E19" s="18">
        <v>1200</v>
      </c>
      <c r="F19" s="18">
        <v>5430</v>
      </c>
      <c r="G19" s="18">
        <v>1230</v>
      </c>
      <c r="H19" s="18">
        <v>2311</v>
      </c>
      <c r="I19" s="18">
        <v>1230</v>
      </c>
      <c r="J19" s="22"/>
      <c r="K19" s="18">
        <v>102.5</v>
      </c>
      <c r="L19" s="18">
        <v>4</v>
      </c>
    </row>
    <row r="20" spans="1:12" ht="25.5" x14ac:dyDescent="0.25">
      <c r="A20" s="22"/>
      <c r="B20" s="22"/>
      <c r="C20" s="5" t="s">
        <v>13</v>
      </c>
      <c r="D20" s="18">
        <v>4200</v>
      </c>
      <c r="E20" s="18">
        <v>1200</v>
      </c>
      <c r="F20" s="18">
        <v>5430</v>
      </c>
      <c r="G20" s="18">
        <v>1230</v>
      </c>
      <c r="H20" s="18">
        <v>2311</v>
      </c>
      <c r="I20" s="18">
        <v>1230</v>
      </c>
      <c r="J20" s="22"/>
      <c r="K20" s="18"/>
      <c r="L20" s="18"/>
    </row>
    <row r="21" spans="1:12" ht="38.25" x14ac:dyDescent="0.25">
      <c r="A21" s="22">
        <v>4</v>
      </c>
      <c r="B21" s="5" t="s">
        <v>18</v>
      </c>
      <c r="C21" s="18" t="s">
        <v>9</v>
      </c>
      <c r="D21" s="18">
        <f>D22+D23</f>
        <v>798.02</v>
      </c>
      <c r="E21" s="18">
        <f>E22+E23</f>
        <v>229.959</v>
      </c>
      <c r="F21" s="18">
        <v>116</v>
      </c>
      <c r="G21" s="18">
        <v>116</v>
      </c>
      <c r="H21" s="18">
        <f>H22+H23</f>
        <v>468.56299999999999</v>
      </c>
      <c r="I21" s="18">
        <f>I22+I23</f>
        <v>204.35899999999998</v>
      </c>
      <c r="J21" s="22"/>
      <c r="K21" s="18">
        <v>99.9</v>
      </c>
      <c r="L21" s="18">
        <v>6</v>
      </c>
    </row>
    <row r="22" spans="1:12" ht="25.5" x14ac:dyDescent="0.25">
      <c r="A22" s="22"/>
      <c r="B22" s="22"/>
      <c r="C22" s="5" t="s">
        <v>13</v>
      </c>
      <c r="D22" s="18">
        <v>533.12</v>
      </c>
      <c r="E22" s="18">
        <v>141.459</v>
      </c>
      <c r="F22" s="18">
        <v>116</v>
      </c>
      <c r="G22" s="18">
        <v>116</v>
      </c>
      <c r="H22" s="18">
        <v>293.66300000000001</v>
      </c>
      <c r="I22" s="18">
        <v>115.85899999999999</v>
      </c>
      <c r="J22" s="22"/>
      <c r="K22" s="18"/>
      <c r="L22" s="18"/>
    </row>
    <row r="23" spans="1:12" ht="25.5" x14ac:dyDescent="0.25">
      <c r="A23" s="22"/>
      <c r="B23" s="22"/>
      <c r="C23" s="5" t="s">
        <v>14</v>
      </c>
      <c r="D23" s="18">
        <v>264.89999999999998</v>
      </c>
      <c r="E23" s="18">
        <v>88.5</v>
      </c>
      <c r="F23" s="18" t="s">
        <v>19</v>
      </c>
      <c r="G23" s="18" t="s">
        <v>19</v>
      </c>
      <c r="H23" s="18">
        <v>174.9</v>
      </c>
      <c r="I23" s="18">
        <v>88.5</v>
      </c>
      <c r="J23" s="22"/>
      <c r="K23" s="18"/>
      <c r="L23" s="18"/>
    </row>
    <row r="24" spans="1:12" ht="65.25" customHeight="1" x14ac:dyDescent="0.25">
      <c r="A24" s="22">
        <v>5</v>
      </c>
      <c r="B24" s="5" t="s">
        <v>20</v>
      </c>
      <c r="C24" s="18" t="s">
        <v>9</v>
      </c>
      <c r="D24" s="18">
        <v>35823.5</v>
      </c>
      <c r="E24" s="18">
        <v>10739</v>
      </c>
      <c r="F24" s="18">
        <f>F25+F26+F27</f>
        <v>34793</v>
      </c>
      <c r="G24" s="18">
        <f>G25+G26+G27</f>
        <v>12757</v>
      </c>
      <c r="H24" s="18">
        <f>H25+H26+H27</f>
        <v>34373</v>
      </c>
      <c r="I24" s="18">
        <f>I25+I26+I27</f>
        <v>12757</v>
      </c>
      <c r="J24" s="22"/>
      <c r="K24" s="18">
        <v>118.79</v>
      </c>
      <c r="L24" s="18">
        <v>1</v>
      </c>
    </row>
    <row r="25" spans="1:12" ht="50.25" customHeight="1" x14ac:dyDescent="0.25">
      <c r="A25" s="22">
        <v>5.0999999999999996</v>
      </c>
      <c r="B25" s="5" t="s">
        <v>21</v>
      </c>
      <c r="C25" s="5" t="s">
        <v>13</v>
      </c>
      <c r="D25" s="18" t="s">
        <v>19</v>
      </c>
      <c r="E25" s="18" t="s">
        <v>19</v>
      </c>
      <c r="F25" s="18">
        <v>2562</v>
      </c>
      <c r="G25" s="18">
        <v>632</v>
      </c>
      <c r="H25" s="18">
        <v>2228</v>
      </c>
      <c r="I25" s="18">
        <v>632</v>
      </c>
      <c r="J25" s="22"/>
      <c r="K25" s="18"/>
      <c r="L25" s="18"/>
    </row>
    <row r="26" spans="1:12" ht="43.5" customHeight="1" x14ac:dyDescent="0.25">
      <c r="A26" s="22">
        <v>5.2</v>
      </c>
      <c r="B26" s="5" t="s">
        <v>22</v>
      </c>
      <c r="C26" s="5" t="s">
        <v>13</v>
      </c>
      <c r="D26" s="18" t="s">
        <v>19</v>
      </c>
      <c r="E26" s="18" t="s">
        <v>19</v>
      </c>
      <c r="F26" s="18">
        <v>17962</v>
      </c>
      <c r="G26" s="18">
        <v>5719</v>
      </c>
      <c r="H26" s="18">
        <v>17870</v>
      </c>
      <c r="I26" s="18">
        <v>5719</v>
      </c>
      <c r="J26" s="22"/>
      <c r="K26" s="18"/>
      <c r="L26" s="18"/>
    </row>
    <row r="27" spans="1:12" ht="40.5" customHeight="1" x14ac:dyDescent="0.25">
      <c r="A27" s="22">
        <v>5.3</v>
      </c>
      <c r="B27" s="5" t="s">
        <v>23</v>
      </c>
      <c r="C27" s="5" t="s">
        <v>13</v>
      </c>
      <c r="D27" s="18" t="s">
        <v>19</v>
      </c>
      <c r="E27" s="18" t="s">
        <v>19</v>
      </c>
      <c r="F27" s="18">
        <v>14269</v>
      </c>
      <c r="G27" s="18">
        <v>6406</v>
      </c>
      <c r="H27" s="18">
        <v>14275</v>
      </c>
      <c r="I27" s="18">
        <v>6406</v>
      </c>
      <c r="J27" s="22"/>
      <c r="K27" s="18"/>
      <c r="L27" s="18"/>
    </row>
    <row r="28" spans="1:12" ht="117.75" customHeight="1" x14ac:dyDescent="0.25">
      <c r="A28" s="22">
        <v>6</v>
      </c>
      <c r="B28" s="5" t="s">
        <v>24</v>
      </c>
      <c r="C28" s="5" t="s">
        <v>9</v>
      </c>
      <c r="D28" s="5">
        <v>6977</v>
      </c>
      <c r="E28" s="5">
        <v>1985</v>
      </c>
      <c r="F28" s="5">
        <v>7344</v>
      </c>
      <c r="G28" s="5">
        <v>2698</v>
      </c>
      <c r="H28" s="5">
        <v>5190.57</v>
      </c>
      <c r="I28" s="5">
        <v>2698</v>
      </c>
      <c r="J28" s="22"/>
      <c r="K28" s="18">
        <v>103.8</v>
      </c>
      <c r="L28" s="18">
        <v>3</v>
      </c>
    </row>
    <row r="29" spans="1:12" ht="25.5" x14ac:dyDescent="0.25">
      <c r="A29" s="22"/>
      <c r="B29" s="22"/>
      <c r="C29" s="5" t="s">
        <v>13</v>
      </c>
      <c r="D29" s="18">
        <v>6977</v>
      </c>
      <c r="E29" s="18">
        <v>1985</v>
      </c>
      <c r="F29" s="18">
        <v>7344</v>
      </c>
      <c r="G29" s="18">
        <v>2698</v>
      </c>
      <c r="H29" s="18">
        <v>5190.57</v>
      </c>
      <c r="I29" s="18">
        <v>2698</v>
      </c>
      <c r="J29" s="22"/>
      <c r="K29" s="18"/>
      <c r="L29" s="18"/>
    </row>
    <row r="30" spans="1:12" x14ac:dyDescent="0.25">
      <c r="A30" s="19" t="s">
        <v>25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1"/>
    </row>
    <row r="31" spans="1:12" ht="52.5" customHeight="1" x14ac:dyDescent="0.25">
      <c r="A31" s="22">
        <v>7</v>
      </c>
      <c r="B31" s="5" t="s">
        <v>26</v>
      </c>
      <c r="C31" s="5" t="s">
        <v>9</v>
      </c>
      <c r="D31" s="18">
        <f t="shared" ref="D31:I31" si="1">D32+D33+D34+D35+D36</f>
        <v>79937.100000000006</v>
      </c>
      <c r="E31" s="18">
        <f t="shared" si="1"/>
        <v>26855.360000000001</v>
      </c>
      <c r="F31" s="18">
        <f t="shared" si="1"/>
        <v>53663.72</v>
      </c>
      <c r="G31" s="18">
        <f t="shared" si="1"/>
        <v>26855.360000000001</v>
      </c>
      <c r="H31" s="18">
        <f t="shared" si="1"/>
        <v>12206</v>
      </c>
      <c r="I31" s="18">
        <f t="shared" si="1"/>
        <v>6081.1</v>
      </c>
      <c r="J31" s="22"/>
      <c r="K31" s="18">
        <v>79.599999999999994</v>
      </c>
      <c r="L31" s="18">
        <v>9</v>
      </c>
    </row>
    <row r="32" spans="1:12" ht="25.5" x14ac:dyDescent="0.25">
      <c r="A32" s="22"/>
      <c r="B32" s="22"/>
      <c r="C32" s="5" t="s">
        <v>14</v>
      </c>
      <c r="D32" s="18">
        <v>57658.1</v>
      </c>
      <c r="E32" s="18">
        <v>19219.36</v>
      </c>
      <c r="F32" s="18">
        <v>38438.720000000001</v>
      </c>
      <c r="G32" s="18">
        <v>19219.36</v>
      </c>
      <c r="H32" s="18">
        <v>3481</v>
      </c>
      <c r="I32" s="18">
        <v>3481.1</v>
      </c>
      <c r="J32" s="22"/>
      <c r="K32" s="18"/>
      <c r="L32" s="18"/>
    </row>
    <row r="33" spans="1:12" ht="25.5" x14ac:dyDescent="0.25">
      <c r="A33" s="22"/>
      <c r="B33" s="22"/>
      <c r="C33" s="5" t="s">
        <v>13</v>
      </c>
      <c r="D33" s="18">
        <v>1082</v>
      </c>
      <c r="E33" s="18">
        <v>364</v>
      </c>
      <c r="F33" s="18">
        <v>734</v>
      </c>
      <c r="G33" s="18">
        <v>364</v>
      </c>
      <c r="H33" s="18">
        <v>0</v>
      </c>
      <c r="I33" s="18">
        <v>0</v>
      </c>
      <c r="J33" s="22"/>
      <c r="K33" s="18"/>
      <c r="L33" s="18"/>
    </row>
    <row r="34" spans="1:12" ht="38.25" x14ac:dyDescent="0.25">
      <c r="A34" s="22"/>
      <c r="B34" s="22"/>
      <c r="C34" s="5" t="s">
        <v>27</v>
      </c>
      <c r="D34" s="18">
        <v>7670</v>
      </c>
      <c r="E34" s="18">
        <v>2613</v>
      </c>
      <c r="F34" s="18">
        <v>5223</v>
      </c>
      <c r="G34" s="18">
        <v>2613</v>
      </c>
      <c r="H34" s="18">
        <v>8725</v>
      </c>
      <c r="I34" s="18">
        <v>2600</v>
      </c>
      <c r="J34" s="22"/>
      <c r="K34" s="18"/>
      <c r="L34" s="18"/>
    </row>
    <row r="35" spans="1:12" ht="25.5" x14ac:dyDescent="0.25">
      <c r="A35" s="22"/>
      <c r="B35" s="22"/>
      <c r="C35" s="5" t="s">
        <v>28</v>
      </c>
      <c r="D35" s="18">
        <v>10545</v>
      </c>
      <c r="E35" s="18">
        <v>3515</v>
      </c>
      <c r="F35" s="18">
        <v>7030</v>
      </c>
      <c r="G35" s="18">
        <v>3515</v>
      </c>
      <c r="H35" s="18">
        <v>0</v>
      </c>
      <c r="I35" s="18">
        <v>0</v>
      </c>
      <c r="J35" s="22"/>
      <c r="K35" s="18"/>
      <c r="L35" s="18"/>
    </row>
    <row r="36" spans="1:12" ht="25.5" x14ac:dyDescent="0.25">
      <c r="A36" s="22"/>
      <c r="B36" s="22"/>
      <c r="C36" s="5" t="s">
        <v>29</v>
      </c>
      <c r="D36" s="18">
        <v>2982</v>
      </c>
      <c r="E36" s="18">
        <v>1144</v>
      </c>
      <c r="F36" s="18">
        <v>2238</v>
      </c>
      <c r="G36" s="18">
        <v>1144</v>
      </c>
      <c r="H36" s="18">
        <v>0</v>
      </c>
      <c r="I36" s="18">
        <v>0</v>
      </c>
      <c r="J36" s="22"/>
      <c r="K36" s="18"/>
      <c r="L36" s="18"/>
    </row>
    <row r="37" spans="1:12" ht="54" customHeight="1" x14ac:dyDescent="0.25">
      <c r="A37" s="22">
        <v>8</v>
      </c>
      <c r="B37" s="5" t="s">
        <v>30</v>
      </c>
      <c r="C37" s="5" t="s">
        <v>9</v>
      </c>
      <c r="D37" s="18">
        <f>D38+D39</f>
        <v>3999</v>
      </c>
      <c r="E37" s="18">
        <f>E38+E39</f>
        <v>1333</v>
      </c>
      <c r="F37" s="18">
        <f>F38+F39</f>
        <v>3999</v>
      </c>
      <c r="G37" s="18">
        <f>G38+G39</f>
        <v>1333</v>
      </c>
      <c r="H37" s="18">
        <v>0</v>
      </c>
      <c r="I37" s="18">
        <v>0</v>
      </c>
      <c r="J37" s="22"/>
      <c r="K37" s="18"/>
      <c r="L37" s="18">
        <v>7</v>
      </c>
    </row>
    <row r="38" spans="1:12" ht="25.5" x14ac:dyDescent="0.25">
      <c r="A38" s="22"/>
      <c r="B38" s="22"/>
      <c r="C38" s="5" t="s">
        <v>13</v>
      </c>
      <c r="D38" s="18">
        <v>1200</v>
      </c>
      <c r="E38" s="18">
        <v>400</v>
      </c>
      <c r="F38" s="18">
        <v>1200</v>
      </c>
      <c r="G38" s="18">
        <v>400</v>
      </c>
      <c r="H38" s="18">
        <v>0</v>
      </c>
      <c r="I38" s="18">
        <v>0</v>
      </c>
      <c r="J38" s="22"/>
      <c r="K38" s="18"/>
      <c r="L38" s="18"/>
    </row>
    <row r="39" spans="1:12" ht="25.5" x14ac:dyDescent="0.25">
      <c r="A39" s="22"/>
      <c r="B39" s="22"/>
      <c r="C39" s="5" t="s">
        <v>14</v>
      </c>
      <c r="D39" s="18">
        <v>2799</v>
      </c>
      <c r="E39" s="18">
        <v>933</v>
      </c>
      <c r="F39" s="18">
        <v>2799</v>
      </c>
      <c r="G39" s="18">
        <v>933</v>
      </c>
      <c r="H39" s="18">
        <v>0</v>
      </c>
      <c r="I39" s="18">
        <v>0</v>
      </c>
      <c r="J39" s="22"/>
      <c r="K39" s="18"/>
      <c r="L39" s="18"/>
    </row>
    <row r="40" spans="1:12" ht="51" customHeight="1" x14ac:dyDescent="0.25">
      <c r="A40" s="22">
        <v>9</v>
      </c>
      <c r="B40" s="5" t="s">
        <v>31</v>
      </c>
      <c r="C40" s="18" t="s">
        <v>9</v>
      </c>
      <c r="D40" s="18">
        <v>30</v>
      </c>
      <c r="E40" s="18">
        <v>10</v>
      </c>
      <c r="F40" s="18">
        <v>20</v>
      </c>
      <c r="G40" s="18">
        <v>10</v>
      </c>
      <c r="H40" s="18">
        <v>0</v>
      </c>
      <c r="I40" s="18">
        <v>0</v>
      </c>
      <c r="J40" s="22"/>
      <c r="K40" s="18"/>
      <c r="L40" s="18">
        <v>8</v>
      </c>
    </row>
    <row r="41" spans="1:12" ht="25.5" x14ac:dyDescent="0.25">
      <c r="A41" s="22"/>
      <c r="B41" s="22"/>
      <c r="C41" s="5" t="s">
        <v>13</v>
      </c>
      <c r="D41" s="18">
        <v>30</v>
      </c>
      <c r="E41" s="18">
        <v>10</v>
      </c>
      <c r="F41" s="18">
        <v>20</v>
      </c>
      <c r="G41" s="18">
        <v>10</v>
      </c>
      <c r="H41" s="18">
        <v>0</v>
      </c>
      <c r="I41" s="18">
        <v>0</v>
      </c>
      <c r="J41" s="22"/>
      <c r="K41" s="18"/>
      <c r="L41" s="18"/>
    </row>
    <row r="42" spans="1:12" x14ac:dyDescent="0.25">
      <c r="A42" s="19" t="s">
        <v>32</v>
      </c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1"/>
    </row>
    <row r="43" spans="1:12" ht="49.5" customHeight="1" x14ac:dyDescent="0.25">
      <c r="A43" s="22">
        <v>10</v>
      </c>
      <c r="B43" s="5" t="s">
        <v>33</v>
      </c>
      <c r="C43" s="18" t="s">
        <v>9</v>
      </c>
      <c r="D43" s="18">
        <v>180</v>
      </c>
      <c r="E43" s="18">
        <v>60</v>
      </c>
      <c r="F43" s="18">
        <v>180</v>
      </c>
      <c r="G43" s="18">
        <v>110</v>
      </c>
      <c r="H43" s="18">
        <v>81.3</v>
      </c>
      <c r="I43" s="18">
        <v>21.3</v>
      </c>
      <c r="J43" s="22"/>
      <c r="K43" s="18">
        <v>38.5</v>
      </c>
      <c r="L43" s="18">
        <v>10</v>
      </c>
    </row>
    <row r="44" spans="1:12" ht="25.5" x14ac:dyDescent="0.25">
      <c r="A44" s="22"/>
      <c r="B44" s="22"/>
      <c r="C44" s="5" t="s">
        <v>13</v>
      </c>
      <c r="D44" s="18">
        <v>180</v>
      </c>
      <c r="E44" s="18">
        <v>60</v>
      </c>
      <c r="F44" s="18">
        <v>180</v>
      </c>
      <c r="G44" s="18">
        <v>110</v>
      </c>
      <c r="H44" s="18">
        <v>81.3</v>
      </c>
      <c r="I44" s="18">
        <v>21.3</v>
      </c>
      <c r="J44" s="22"/>
      <c r="K44" s="22"/>
      <c r="L44" s="22"/>
    </row>
    <row r="45" spans="1:12" x14ac:dyDescent="0.25">
      <c r="A45" s="19" t="s">
        <v>34</v>
      </c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1"/>
    </row>
    <row r="46" spans="1:12" ht="39" customHeight="1" x14ac:dyDescent="0.25">
      <c r="A46" s="22">
        <v>11</v>
      </c>
      <c r="B46" s="5" t="s">
        <v>35</v>
      </c>
      <c r="C46" s="5" t="s">
        <v>9</v>
      </c>
      <c r="D46" s="18">
        <v>400</v>
      </c>
      <c r="E46" s="18">
        <v>300</v>
      </c>
      <c r="F46" s="18">
        <v>195.47399999999999</v>
      </c>
      <c r="G46" s="18">
        <v>195.47399999999999</v>
      </c>
      <c r="H46" s="18">
        <v>0</v>
      </c>
      <c r="I46" s="18">
        <v>0</v>
      </c>
      <c r="J46" s="18"/>
      <c r="K46" s="18">
        <v>0</v>
      </c>
      <c r="L46" s="18">
        <v>12</v>
      </c>
    </row>
    <row r="47" spans="1:12" ht="25.5" x14ac:dyDescent="0.25">
      <c r="A47" s="22"/>
      <c r="B47" s="22"/>
      <c r="C47" s="5" t="s">
        <v>13</v>
      </c>
      <c r="D47" s="18">
        <v>400</v>
      </c>
      <c r="E47" s="18">
        <v>300</v>
      </c>
      <c r="F47" s="18">
        <v>195.47399999999999</v>
      </c>
      <c r="G47" s="18">
        <v>195.47399999999999</v>
      </c>
      <c r="H47" s="18">
        <v>0</v>
      </c>
      <c r="I47" s="18">
        <v>0</v>
      </c>
      <c r="J47" s="18"/>
      <c r="K47" s="18">
        <v>0</v>
      </c>
      <c r="L47" s="18"/>
    </row>
    <row r="48" spans="1:12" ht="141" customHeight="1" x14ac:dyDescent="0.25">
      <c r="A48" s="22">
        <v>12</v>
      </c>
      <c r="B48" s="5" t="s">
        <v>36</v>
      </c>
      <c r="C48" s="5" t="s">
        <v>9</v>
      </c>
      <c r="D48" s="18">
        <f>D49+D50</f>
        <v>1986.7179999999998</v>
      </c>
      <c r="E48" s="18">
        <f>E49+E50</f>
        <v>1986.7179999999998</v>
      </c>
      <c r="F48" s="18">
        <v>100.7</v>
      </c>
      <c r="G48" s="18">
        <v>100.7</v>
      </c>
      <c r="H48" s="18">
        <v>0</v>
      </c>
      <c r="I48" s="18">
        <v>0</v>
      </c>
      <c r="J48" s="18"/>
      <c r="K48" s="18">
        <v>0</v>
      </c>
      <c r="L48" s="18">
        <v>13</v>
      </c>
    </row>
    <row r="49" spans="1:12" ht="25.5" x14ac:dyDescent="0.25">
      <c r="A49" s="22"/>
      <c r="B49" s="22"/>
      <c r="C49" s="5" t="s">
        <v>13</v>
      </c>
      <c r="D49" s="18">
        <v>201.48599999999999</v>
      </c>
      <c r="E49" s="18">
        <v>201.48599999999999</v>
      </c>
      <c r="F49" s="18">
        <v>100.7</v>
      </c>
      <c r="G49" s="18">
        <v>100.7</v>
      </c>
      <c r="H49" s="18">
        <v>0</v>
      </c>
      <c r="I49" s="18">
        <v>0</v>
      </c>
      <c r="J49" s="18"/>
      <c r="K49" s="18">
        <v>0</v>
      </c>
      <c r="L49" s="18"/>
    </row>
    <row r="50" spans="1:12" ht="25.5" x14ac:dyDescent="0.25">
      <c r="A50" s="22"/>
      <c r="B50" s="22"/>
      <c r="C50" s="5" t="s">
        <v>14</v>
      </c>
      <c r="D50" s="18">
        <v>1785.232</v>
      </c>
      <c r="E50" s="18">
        <v>1785.232</v>
      </c>
      <c r="F50" s="18" t="s">
        <v>19</v>
      </c>
      <c r="G50" s="18" t="s">
        <v>19</v>
      </c>
      <c r="H50" s="18" t="s">
        <v>19</v>
      </c>
      <c r="I50" s="18" t="s">
        <v>19</v>
      </c>
      <c r="J50" s="18"/>
      <c r="K50" s="18" t="s">
        <v>19</v>
      </c>
      <c r="L50" s="18"/>
    </row>
    <row r="51" spans="1:12" ht="83.25" customHeight="1" x14ac:dyDescent="0.25">
      <c r="A51" s="22">
        <v>13</v>
      </c>
      <c r="B51" s="5" t="s">
        <v>37</v>
      </c>
      <c r="C51" s="5" t="s">
        <v>9</v>
      </c>
      <c r="D51" s="18">
        <v>63900</v>
      </c>
      <c r="E51" s="18">
        <v>21300</v>
      </c>
      <c r="F51" s="18">
        <v>42100</v>
      </c>
      <c r="G51" s="18">
        <v>21300</v>
      </c>
      <c r="H51" s="18">
        <v>22103.486000000001</v>
      </c>
      <c r="I51" s="18">
        <v>676.846</v>
      </c>
      <c r="J51" s="18"/>
      <c r="K51" s="18">
        <v>3.18</v>
      </c>
      <c r="L51" s="18">
        <v>11</v>
      </c>
    </row>
    <row r="52" spans="1:12" ht="25.5" x14ac:dyDescent="0.25">
      <c r="A52" s="22"/>
      <c r="B52" s="22"/>
      <c r="C52" s="5" t="s">
        <v>13</v>
      </c>
      <c r="D52" s="18">
        <v>35100</v>
      </c>
      <c r="E52" s="18">
        <v>11000</v>
      </c>
      <c r="F52" s="18">
        <v>21800</v>
      </c>
      <c r="G52" s="18">
        <v>11000</v>
      </c>
      <c r="H52" s="18">
        <v>22103.486000000001</v>
      </c>
      <c r="I52" s="18">
        <v>676.846</v>
      </c>
      <c r="J52" s="18"/>
      <c r="K52" s="18"/>
      <c r="L52" s="18"/>
    </row>
    <row r="53" spans="1:12" ht="25.5" x14ac:dyDescent="0.25">
      <c r="A53" s="22"/>
      <c r="B53" s="22"/>
      <c r="C53" s="5" t="s">
        <v>14</v>
      </c>
      <c r="D53" s="18">
        <v>28800</v>
      </c>
      <c r="E53" s="18">
        <v>10300</v>
      </c>
      <c r="F53" s="18">
        <v>20300</v>
      </c>
      <c r="G53" s="18">
        <v>10300</v>
      </c>
      <c r="H53" s="18" t="s">
        <v>19</v>
      </c>
      <c r="I53" s="18" t="s">
        <v>19</v>
      </c>
      <c r="J53" s="18"/>
      <c r="K53" s="18"/>
      <c r="L53" s="18"/>
    </row>
    <row r="54" spans="1:12" ht="42" customHeight="1" x14ac:dyDescent="0.25">
      <c r="A54" s="22">
        <v>14</v>
      </c>
      <c r="B54" s="5" t="s">
        <v>38</v>
      </c>
      <c r="C54" s="5" t="s">
        <v>9</v>
      </c>
      <c r="D54" s="18">
        <v>400</v>
      </c>
      <c r="E54" s="18">
        <v>50</v>
      </c>
      <c r="F54" s="18">
        <v>350</v>
      </c>
      <c r="G54" s="18">
        <v>50</v>
      </c>
      <c r="H54" s="18">
        <v>380.75</v>
      </c>
      <c r="I54" s="18">
        <v>0</v>
      </c>
      <c r="J54" s="18"/>
      <c r="K54" s="18">
        <v>0</v>
      </c>
      <c r="L54" s="18">
        <v>14</v>
      </c>
    </row>
    <row r="55" spans="1:12" ht="25.5" x14ac:dyDescent="0.25">
      <c r="A55" s="22"/>
      <c r="B55" s="22"/>
      <c r="C55" s="5" t="s">
        <v>13</v>
      </c>
      <c r="D55" s="18">
        <v>400</v>
      </c>
      <c r="E55" s="18">
        <v>50</v>
      </c>
      <c r="F55" s="18">
        <v>350</v>
      </c>
      <c r="G55" s="18">
        <v>50</v>
      </c>
      <c r="H55" s="18">
        <v>380.75</v>
      </c>
      <c r="I55" s="18">
        <v>0</v>
      </c>
      <c r="J55" s="18"/>
      <c r="K55" s="18"/>
      <c r="L55" s="18"/>
    </row>
    <row r="56" spans="1:12" ht="17.25" customHeight="1" x14ac:dyDescent="0.25">
      <c r="A56" s="22"/>
      <c r="B56" s="18" t="s">
        <v>39</v>
      </c>
      <c r="C56" s="5" t="s">
        <v>9</v>
      </c>
      <c r="D56" s="18">
        <f>D13+D17+D19+D21+D24+D28+D31+D37+D40+D43+D46+D48+D51+D54</f>
        <v>301900.06900000002</v>
      </c>
      <c r="E56" s="18">
        <f>E13+E17+E19+E21+E24+E28+E31+E37+E40+E43+E46+E48+E54+E51</f>
        <v>114948.768</v>
      </c>
      <c r="F56" s="18">
        <f>F13+F17+F19+F21+F24+F28+F31+F37+F40+F43+F46+F48+F51+F54</f>
        <v>223252.625</v>
      </c>
      <c r="G56" s="18">
        <f>G13+G17+G19+G21+G24+G28+G31+G37+G40+G43+G46+G48+G51+G54</f>
        <v>117773.985</v>
      </c>
      <c r="H56" s="18">
        <f>H13+H17+H19+H21+H24+H28+H31+H37+H40+H43+H46+H48+H51+H54</f>
        <v>154884.08100000001</v>
      </c>
      <c r="I56" s="18">
        <f>I13+I17+I19+I21+I24+I28+I31+I37+I40+I43+I46+I48+I54+I51</f>
        <v>74123.742000000013</v>
      </c>
      <c r="J56" s="18"/>
      <c r="K56" s="18"/>
      <c r="L56" s="18"/>
    </row>
    <row r="57" spans="1:12" ht="25.5" x14ac:dyDescent="0.25">
      <c r="A57" s="22"/>
      <c r="B57" s="18"/>
      <c r="C57" s="5" t="s">
        <v>15</v>
      </c>
      <c r="D57" s="18">
        <f t="shared" ref="D57:I57" si="2">D16</f>
        <v>9973.5490000000009</v>
      </c>
      <c r="E57" s="18">
        <f t="shared" si="2"/>
        <v>9973.5490000000009</v>
      </c>
      <c r="F57" s="18">
        <f t="shared" si="2"/>
        <v>9973.5490000000009</v>
      </c>
      <c r="G57" s="18">
        <f t="shared" si="2"/>
        <v>9973.5490000000009</v>
      </c>
      <c r="H57" s="18">
        <f t="shared" si="2"/>
        <v>9973.5490000000009</v>
      </c>
      <c r="I57" s="18">
        <f t="shared" si="2"/>
        <v>9973.5490000000009</v>
      </c>
      <c r="J57" s="18"/>
      <c r="K57" s="18"/>
      <c r="L57" s="18"/>
    </row>
    <row r="58" spans="1:12" ht="25.5" x14ac:dyDescent="0.25">
      <c r="A58" s="22"/>
      <c r="B58" s="22"/>
      <c r="C58" s="5" t="s">
        <v>13</v>
      </c>
      <c r="D58" s="18">
        <f>D14+D18+D20+D22+D29+D33+D38+D41+D44+D47+D49+D52+D55+D24</f>
        <v>166201.53599999999</v>
      </c>
      <c r="E58" s="18">
        <f>E14+E18+E20+E22+E24+E29+E33+E38+E41+E44+E47+E49+E52+E55</f>
        <v>52156.374999999993</v>
      </c>
      <c r="F58" s="18">
        <f>F14+F18+F20+F22+F24+F29+F33+F38+F41+F44+F47+F49+F52+F55</f>
        <v>124029.60399999999</v>
      </c>
      <c r="G58" s="18">
        <f>G14+G18+G20+G22+G24+G29+G33+G38+G41+G44+G47+G49+G52+G55</f>
        <v>56855.324000000001</v>
      </c>
      <c r="H58" s="18">
        <f>H14+H18+H20+H22+H24+H33+H38+H41+H44+H47+H49+H55+H52+H29</f>
        <v>119308.88</v>
      </c>
      <c r="I58" s="18">
        <f>I14+I18+I20+I22+I24+I29+I33+I38+I41+I44+I47+I49+I52+I55</f>
        <v>44759.841000000008</v>
      </c>
      <c r="J58" s="18"/>
      <c r="K58" s="18"/>
      <c r="L58" s="18"/>
    </row>
    <row r="59" spans="1:12" ht="25.5" x14ac:dyDescent="0.25">
      <c r="A59" s="22"/>
      <c r="B59" s="22"/>
      <c r="C59" s="5" t="s">
        <v>14</v>
      </c>
      <c r="D59" s="18">
        <f>D15+D23+D32+D39+D50+D53</f>
        <v>104527.984</v>
      </c>
      <c r="E59" s="18">
        <f>E15+E23+E32+E39+E50+E53</f>
        <v>45546.843999999997</v>
      </c>
      <c r="F59" s="18">
        <f>F15++F32+F39+F53</f>
        <v>74758.472000000009</v>
      </c>
      <c r="G59" s="18">
        <f>G15+G32+G39+G53</f>
        <v>43673.112000000001</v>
      </c>
      <c r="H59" s="18">
        <f>H15+H23+H32+H39</f>
        <v>16876.652000000002</v>
      </c>
      <c r="I59" s="18">
        <f>I15+I23+I32+I39</f>
        <v>16790.351999999999</v>
      </c>
      <c r="J59" s="18"/>
      <c r="K59" s="18"/>
      <c r="L59" s="18"/>
    </row>
    <row r="60" spans="1:12" ht="38.25" x14ac:dyDescent="0.25">
      <c r="A60" s="22"/>
      <c r="B60" s="22"/>
      <c r="C60" s="5" t="s">
        <v>27</v>
      </c>
      <c r="D60" s="18">
        <f t="shared" ref="D60:I62" si="3">D34</f>
        <v>7670</v>
      </c>
      <c r="E60" s="18">
        <f t="shared" si="3"/>
        <v>2613</v>
      </c>
      <c r="F60" s="18">
        <f t="shared" si="3"/>
        <v>5223</v>
      </c>
      <c r="G60" s="18">
        <f t="shared" si="3"/>
        <v>2613</v>
      </c>
      <c r="H60" s="18">
        <f t="shared" si="3"/>
        <v>8725</v>
      </c>
      <c r="I60" s="18">
        <f t="shared" si="3"/>
        <v>2600</v>
      </c>
      <c r="J60" s="18"/>
      <c r="K60" s="18"/>
      <c r="L60" s="18"/>
    </row>
    <row r="61" spans="1:12" ht="25.5" x14ac:dyDescent="0.25">
      <c r="A61" s="23"/>
      <c r="B61" s="23"/>
      <c r="C61" s="5" t="s">
        <v>28</v>
      </c>
      <c r="D61" s="18">
        <f t="shared" si="3"/>
        <v>10545</v>
      </c>
      <c r="E61" s="18">
        <f t="shared" si="3"/>
        <v>3515</v>
      </c>
      <c r="F61" s="18">
        <f t="shared" si="3"/>
        <v>7030</v>
      </c>
      <c r="G61" s="18">
        <f t="shared" si="3"/>
        <v>3515</v>
      </c>
      <c r="H61" s="18">
        <f t="shared" si="3"/>
        <v>0</v>
      </c>
      <c r="I61" s="18">
        <f t="shared" si="3"/>
        <v>0</v>
      </c>
      <c r="J61" s="23"/>
      <c r="K61" s="24"/>
      <c r="L61" s="24"/>
    </row>
    <row r="62" spans="1:12" ht="25.5" x14ac:dyDescent="0.25">
      <c r="A62" s="23"/>
      <c r="B62" s="23"/>
      <c r="C62" s="5" t="s">
        <v>29</v>
      </c>
      <c r="D62" s="18">
        <f t="shared" si="3"/>
        <v>2982</v>
      </c>
      <c r="E62" s="18">
        <f t="shared" si="3"/>
        <v>1144</v>
      </c>
      <c r="F62" s="18">
        <f t="shared" si="3"/>
        <v>2238</v>
      </c>
      <c r="G62" s="18">
        <f t="shared" si="3"/>
        <v>1144</v>
      </c>
      <c r="H62" s="18">
        <f t="shared" si="3"/>
        <v>0</v>
      </c>
      <c r="I62" s="18">
        <f t="shared" si="3"/>
        <v>0</v>
      </c>
      <c r="J62" s="23"/>
      <c r="K62" s="24"/>
      <c r="L62" s="24"/>
    </row>
    <row r="65" spans="1:11" x14ac:dyDescent="0.25">
      <c r="A65" s="28" t="s">
        <v>42</v>
      </c>
      <c r="B65" s="28"/>
      <c r="C65" s="28"/>
      <c r="D65" s="28"/>
      <c r="E65" s="28"/>
      <c r="F65" s="28"/>
      <c r="G65" s="28"/>
      <c r="J65" s="2" t="s">
        <v>43</v>
      </c>
      <c r="K65" s="2"/>
    </row>
  </sheetData>
  <mergeCells count="23">
    <mergeCell ref="A65:G65"/>
    <mergeCell ref="A42:L42"/>
    <mergeCell ref="A45:L45"/>
    <mergeCell ref="D8:E8"/>
    <mergeCell ref="F8:G8"/>
    <mergeCell ref="H8:I8"/>
    <mergeCell ref="J8:K8"/>
    <mergeCell ref="A9:A10"/>
    <mergeCell ref="B9:B10"/>
    <mergeCell ref="C9:C10"/>
    <mergeCell ref="G1:L4"/>
    <mergeCell ref="A30:L30"/>
    <mergeCell ref="D9:D10"/>
    <mergeCell ref="E9:E10"/>
    <mergeCell ref="F9:F10"/>
    <mergeCell ref="G9:G10"/>
    <mergeCell ref="H9:H10"/>
    <mergeCell ref="I9:I10"/>
    <mergeCell ref="A6:L6"/>
    <mergeCell ref="J9:J10"/>
    <mergeCell ref="K9:K10"/>
    <mergeCell ref="L9:L10"/>
    <mergeCell ref="A12:L12"/>
  </mergeCells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2018-03-06T09:52:50Z</dcterms:modified>
</cp:coreProperties>
</file>